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.combe\Documents\Admin 26-27\"/>
    </mc:Choice>
  </mc:AlternateContent>
  <xr:revisionPtr revIDLastSave="0" documentId="13_ncr:1_{65A7A1F2-BDFF-481A-BF1A-B3757A59D5A7}" xr6:coauthVersionLast="36" xr6:coauthVersionMax="36" xr10:uidLastSave="{00000000-0000-0000-0000-000000000000}"/>
  <bookViews>
    <workbookView xWindow="0" yWindow="0" windowWidth="28800" windowHeight="12105" xr2:uid="{A9825EDF-94BC-48EE-813E-396DB935C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L35" i="1"/>
  <c r="L30" i="1"/>
  <c r="L26" i="1"/>
  <c r="L21" i="1"/>
  <c r="L37" i="1" s="1"/>
  <c r="L15" i="1"/>
  <c r="L12" i="1"/>
  <c r="L6" i="1"/>
  <c r="C29" i="1"/>
  <c r="D37" i="1"/>
  <c r="E37" i="1" s="1"/>
  <c r="F14" i="1"/>
  <c r="E14" i="1"/>
  <c r="C14" i="1"/>
  <c r="C37" i="1"/>
  <c r="C36" i="1"/>
  <c r="C20" i="1"/>
</calcChain>
</file>

<file path=xl/sharedStrings.xml><?xml version="1.0" encoding="utf-8"?>
<sst xmlns="http://schemas.openxmlformats.org/spreadsheetml/2006/main" count="64" uniqueCount="53">
  <si>
    <t>Sports funding - Sep 25 - Aug 26</t>
  </si>
  <si>
    <t>Trips</t>
  </si>
  <si>
    <t>Euaipment and resources</t>
  </si>
  <si>
    <t>Cosy equipment</t>
  </si>
  <si>
    <t>Shelly Dronfield</t>
  </si>
  <si>
    <t>Bus to QEHS</t>
  </si>
  <si>
    <t>External school competitions</t>
  </si>
  <si>
    <t>Extra Curriulum</t>
  </si>
  <si>
    <t>Climbing frame</t>
  </si>
  <si>
    <t>Bus to Wenty</t>
  </si>
  <si>
    <t>Robinwood</t>
  </si>
  <si>
    <t xml:space="preserve">Sound system </t>
  </si>
  <si>
    <t>Zumba-Autumn term</t>
  </si>
  <si>
    <t>Basketball-Autumn term</t>
  </si>
  <si>
    <t>Zumba-SpringTerm</t>
  </si>
  <si>
    <t>Memberships and subscriptions</t>
  </si>
  <si>
    <t>Skills Builder</t>
  </si>
  <si>
    <t>Cricket</t>
  </si>
  <si>
    <t>with inspection, £480, would be £7267</t>
  </si>
  <si>
    <t>Navigation at the sill</t>
  </si>
  <si>
    <t>Zumba-summer</t>
  </si>
  <si>
    <t xml:space="preserve">Indoor climbing and orienteering </t>
  </si>
  <si>
    <t>includes £230 at the bird of prey centre and £364 for bus</t>
  </si>
  <si>
    <t>inlcudes £175 for bus</t>
  </si>
  <si>
    <t>MP's overtime at Robinwood</t>
  </si>
  <si>
    <t>Aquarium</t>
  </si>
  <si>
    <t xml:space="preserve">Lillidori-Alnwick gardens </t>
  </si>
  <si>
    <t>includes £240 for bus</t>
  </si>
  <si>
    <t>Swimming for SEND</t>
  </si>
  <si>
    <t>this was all paid by parents</t>
  </si>
  <si>
    <t>CPD</t>
  </si>
  <si>
    <t>External Coaches/ CPD</t>
  </si>
  <si>
    <t>Anna's training</t>
  </si>
  <si>
    <t>plus Lilidorei</t>
  </si>
  <si>
    <t>Total</t>
  </si>
  <si>
    <t>Extra Curricular</t>
  </si>
  <si>
    <t>Lilidorei</t>
  </si>
  <si>
    <t>Robinwood overtime</t>
  </si>
  <si>
    <t>Aquarium/ Outdoor</t>
  </si>
  <si>
    <t>Zumba</t>
  </si>
  <si>
    <t>Basketball</t>
  </si>
  <si>
    <t>Cricket 1</t>
  </si>
  <si>
    <t>Cricket 2</t>
  </si>
  <si>
    <t>Equipment and resources</t>
  </si>
  <si>
    <t>Cosy</t>
  </si>
  <si>
    <t>Equipment</t>
  </si>
  <si>
    <t>Dance equipment</t>
  </si>
  <si>
    <t>Memberships and Subscriptions</t>
  </si>
  <si>
    <t>National Trust</t>
  </si>
  <si>
    <t>External competitions</t>
  </si>
  <si>
    <t>All in</t>
  </si>
  <si>
    <t>External coaching staff</t>
  </si>
  <si>
    <t>Swimming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</si>
</sst>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0" fontId="1" fillId="0" borderId="0" xfId="0" applyFont="1"/>
    <xf numFmtId="6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C45FD-DD9E-48DB-B61B-96D045FE0D86}">
  <dimension ref="A1:M39"/>
  <sheetViews>
    <sheetView tabSelected="1" workbookViewId="0">
      <selection activeCell="L20" sqref="L20"/>
    </sheetView>
  </sheetViews>
  <sheetFormatPr defaultRowHeight="15" x14ac:dyDescent="0.25"/>
  <cols>
    <col min="2" max="2" width="27.140625" bestFit="1" customWidth="1"/>
    <col min="11" max="11" width="30" bestFit="1" customWidth="1"/>
  </cols>
  <sheetData>
    <row r="1" spans="1:13" x14ac:dyDescent="0.25">
      <c r="A1" t="s">
        <v>0</v>
      </c>
    </row>
    <row r="3" spans="1:13" x14ac:dyDescent="0.25">
      <c r="B3" s="4" t="s">
        <v>1</v>
      </c>
      <c r="K3" s="4" t="s">
        <v>30</v>
      </c>
    </row>
    <row r="4" spans="1:13" x14ac:dyDescent="0.25">
      <c r="A4" s="1">
        <v>45901</v>
      </c>
      <c r="B4" t="s">
        <v>26</v>
      </c>
      <c r="C4">
        <v>315</v>
      </c>
      <c r="D4" t="s">
        <v>27</v>
      </c>
      <c r="H4">
        <v>315</v>
      </c>
      <c r="K4" t="s">
        <v>41</v>
      </c>
      <c r="L4">
        <v>800</v>
      </c>
      <c r="M4" s="4"/>
    </row>
    <row r="5" spans="1:13" x14ac:dyDescent="0.25">
      <c r="A5" s="1">
        <v>46082</v>
      </c>
      <c r="B5" t="s">
        <v>10</v>
      </c>
      <c r="C5">
        <v>1657</v>
      </c>
      <c r="D5" t="s">
        <v>29</v>
      </c>
      <c r="H5">
        <v>1179</v>
      </c>
      <c r="K5" t="s">
        <v>32</v>
      </c>
      <c r="L5">
        <v>200</v>
      </c>
    </row>
    <row r="6" spans="1:13" x14ac:dyDescent="0.25">
      <c r="A6" s="1">
        <v>46082</v>
      </c>
      <c r="B6" t="s">
        <v>24</v>
      </c>
      <c r="C6" s="3">
        <v>168</v>
      </c>
      <c r="H6">
        <v>1960</v>
      </c>
      <c r="K6" t="s">
        <v>34</v>
      </c>
      <c r="L6">
        <f>SUM(L4+L5)</f>
        <v>1000</v>
      </c>
    </row>
    <row r="7" spans="1:13" x14ac:dyDescent="0.25">
      <c r="A7" s="1">
        <v>46204</v>
      </c>
      <c r="B7" t="s">
        <v>25</v>
      </c>
      <c r="C7">
        <v>625</v>
      </c>
    </row>
    <row r="8" spans="1:13" x14ac:dyDescent="0.25">
      <c r="K8" s="4" t="s">
        <v>35</v>
      </c>
    </row>
    <row r="9" spans="1:13" x14ac:dyDescent="0.25">
      <c r="K9" t="s">
        <v>36</v>
      </c>
      <c r="L9">
        <v>315</v>
      </c>
    </row>
    <row r="10" spans="1:13" x14ac:dyDescent="0.25">
      <c r="B10" s="4" t="s">
        <v>2</v>
      </c>
      <c r="K10" t="s">
        <v>37</v>
      </c>
      <c r="L10">
        <v>168</v>
      </c>
    </row>
    <row r="11" spans="1:13" x14ac:dyDescent="0.25">
      <c r="A11" s="1">
        <v>45901</v>
      </c>
      <c r="B11" t="s">
        <v>3</v>
      </c>
      <c r="C11">
        <v>199</v>
      </c>
      <c r="K11" t="s">
        <v>38</v>
      </c>
      <c r="L11">
        <v>625</v>
      </c>
    </row>
    <row r="12" spans="1:13" x14ac:dyDescent="0.25">
      <c r="A12" s="1">
        <v>45992</v>
      </c>
      <c r="B12" t="s">
        <v>8</v>
      </c>
      <c r="C12">
        <v>6786.9</v>
      </c>
      <c r="D12" t="s">
        <v>18</v>
      </c>
      <c r="K12" t="s">
        <v>39</v>
      </c>
      <c r="L12">
        <f>SUM(C32+C34+C35)</f>
        <v>1400</v>
      </c>
    </row>
    <row r="13" spans="1:13" x14ac:dyDescent="0.25">
      <c r="A13" s="1">
        <v>45992</v>
      </c>
      <c r="B13" t="s">
        <v>11</v>
      </c>
      <c r="C13">
        <v>500</v>
      </c>
      <c r="K13" t="s">
        <v>40</v>
      </c>
      <c r="L13">
        <v>495</v>
      </c>
    </row>
    <row r="14" spans="1:13" x14ac:dyDescent="0.25">
      <c r="A14" s="1"/>
      <c r="C14">
        <f>SUM(C11+C13+480)</f>
        <v>1179</v>
      </c>
      <c r="E14">
        <f>SUM(C14+7267)</f>
        <v>8446</v>
      </c>
      <c r="F14">
        <f>SUM(8446-3500)</f>
        <v>4946</v>
      </c>
      <c r="K14" t="s">
        <v>42</v>
      </c>
      <c r="L14">
        <v>960</v>
      </c>
    </row>
    <row r="15" spans="1:13" x14ac:dyDescent="0.25">
      <c r="B15" s="4" t="s">
        <v>31</v>
      </c>
      <c r="F15">
        <v>4946</v>
      </c>
      <c r="K15" t="s">
        <v>34</v>
      </c>
      <c r="L15">
        <f>SUM(L9+L10+L11+L13+L12+L14)</f>
        <v>3963</v>
      </c>
    </row>
    <row r="16" spans="1:13" x14ac:dyDescent="0.25">
      <c r="B16" t="s">
        <v>4</v>
      </c>
      <c r="C16">
        <v>420</v>
      </c>
    </row>
    <row r="17" spans="1:12" s="2" customFormat="1" x14ac:dyDescent="0.25">
      <c r="B17" s="5" t="s">
        <v>28</v>
      </c>
      <c r="C17" s="5">
        <v>68.2</v>
      </c>
      <c r="K17" s="6" t="s">
        <v>43</v>
      </c>
    </row>
    <row r="18" spans="1:12" x14ac:dyDescent="0.25">
      <c r="A18" s="1">
        <v>46174</v>
      </c>
      <c r="B18" t="s">
        <v>17</v>
      </c>
      <c r="C18">
        <v>800</v>
      </c>
      <c r="D18" t="s">
        <v>30</v>
      </c>
      <c r="K18" t="s">
        <v>44</v>
      </c>
      <c r="L18">
        <v>199</v>
      </c>
    </row>
    <row r="19" spans="1:12" x14ac:dyDescent="0.25">
      <c r="A19" s="1">
        <v>46204</v>
      </c>
      <c r="B19" t="s">
        <v>17</v>
      </c>
      <c r="C19">
        <v>960</v>
      </c>
      <c r="K19" t="s">
        <v>45</v>
      </c>
      <c r="L19">
        <f>SUM(7267)</f>
        <v>7267</v>
      </c>
    </row>
    <row r="20" spans="1:12" x14ac:dyDescent="0.25">
      <c r="A20" s="1"/>
      <c r="C20">
        <f>SUM(C18+C19)</f>
        <v>1760</v>
      </c>
      <c r="K20" t="s">
        <v>46</v>
      </c>
      <c r="L20">
        <v>500</v>
      </c>
    </row>
    <row r="21" spans="1:12" x14ac:dyDescent="0.25">
      <c r="A21" s="1"/>
      <c r="B21" t="s">
        <v>32</v>
      </c>
      <c r="C21">
        <v>200</v>
      </c>
      <c r="K21" t="s">
        <v>34</v>
      </c>
      <c r="L21">
        <f>SUM(L18+L19+L20)</f>
        <v>7966</v>
      </c>
    </row>
    <row r="22" spans="1:12" x14ac:dyDescent="0.25">
      <c r="A22" s="1"/>
      <c r="C22">
        <v>1960</v>
      </c>
      <c r="D22" t="s">
        <v>30</v>
      </c>
    </row>
    <row r="23" spans="1:12" x14ac:dyDescent="0.25">
      <c r="A23" s="1"/>
      <c r="K23" s="4" t="s">
        <v>47</v>
      </c>
    </row>
    <row r="24" spans="1:12" x14ac:dyDescent="0.25">
      <c r="B24" s="4" t="s">
        <v>6</v>
      </c>
      <c r="K24" t="s">
        <v>16</v>
      </c>
      <c r="L24">
        <v>2450</v>
      </c>
    </row>
    <row r="25" spans="1:12" x14ac:dyDescent="0.25">
      <c r="A25" s="1">
        <v>45962</v>
      </c>
      <c r="B25" t="s">
        <v>5</v>
      </c>
      <c r="C25">
        <v>150</v>
      </c>
      <c r="K25" t="s">
        <v>48</v>
      </c>
      <c r="L25">
        <v>63</v>
      </c>
    </row>
    <row r="26" spans="1:12" x14ac:dyDescent="0.25">
      <c r="B26" t="s">
        <v>9</v>
      </c>
      <c r="C26">
        <v>175</v>
      </c>
      <c r="K26" t="s">
        <v>34</v>
      </c>
      <c r="L26">
        <f>SUM(L24+L25)</f>
        <v>2513</v>
      </c>
    </row>
    <row r="27" spans="1:12" x14ac:dyDescent="0.25">
      <c r="A27" s="1">
        <v>46174</v>
      </c>
      <c r="B27" t="s">
        <v>19</v>
      </c>
      <c r="C27">
        <v>455</v>
      </c>
      <c r="D27" t="s">
        <v>23</v>
      </c>
    </row>
    <row r="28" spans="1:12" x14ac:dyDescent="0.25">
      <c r="A28" s="1">
        <v>46204</v>
      </c>
      <c r="B28" t="s">
        <v>21</v>
      </c>
      <c r="C28">
        <v>1044</v>
      </c>
      <c r="D28" t="s">
        <v>22</v>
      </c>
    </row>
    <row r="29" spans="1:12" x14ac:dyDescent="0.25">
      <c r="A29" s="1"/>
      <c r="C29">
        <f>SUM(C27+C28-175)</f>
        <v>1324</v>
      </c>
      <c r="K29" s="4" t="s">
        <v>49</v>
      </c>
    </row>
    <row r="30" spans="1:12" x14ac:dyDescent="0.25">
      <c r="K30" t="s">
        <v>50</v>
      </c>
      <c r="L30">
        <f>SUM(C25+C26+C27+C28)</f>
        <v>1824</v>
      </c>
    </row>
    <row r="31" spans="1:12" x14ac:dyDescent="0.25">
      <c r="B31" s="4" t="s">
        <v>7</v>
      </c>
    </row>
    <row r="32" spans="1:12" x14ac:dyDescent="0.25">
      <c r="A32" s="1">
        <v>45962</v>
      </c>
      <c r="B32" t="s">
        <v>12</v>
      </c>
      <c r="C32">
        <v>480</v>
      </c>
      <c r="K32" s="4" t="s">
        <v>51</v>
      </c>
    </row>
    <row r="33" spans="1:12" x14ac:dyDescent="0.25">
      <c r="A33" s="1">
        <v>45992</v>
      </c>
      <c r="B33" t="s">
        <v>13</v>
      </c>
      <c r="C33">
        <v>495</v>
      </c>
      <c r="K33" t="s">
        <v>52</v>
      </c>
      <c r="L33">
        <v>68.2</v>
      </c>
    </row>
    <row r="34" spans="1:12" x14ac:dyDescent="0.25">
      <c r="A34" s="1">
        <v>46082</v>
      </c>
      <c r="B34" t="s">
        <v>14</v>
      </c>
      <c r="C34">
        <v>440</v>
      </c>
      <c r="K34" t="s">
        <v>39</v>
      </c>
      <c r="L34">
        <v>420</v>
      </c>
    </row>
    <row r="35" spans="1:12" x14ac:dyDescent="0.25">
      <c r="A35" s="1">
        <v>46174</v>
      </c>
      <c r="B35" t="s">
        <v>20</v>
      </c>
      <c r="C35">
        <v>480</v>
      </c>
      <c r="K35" t="s">
        <v>34</v>
      </c>
      <c r="L35">
        <f>SUM(L33+L34)</f>
        <v>488.2</v>
      </c>
    </row>
    <row r="36" spans="1:12" x14ac:dyDescent="0.25">
      <c r="C36">
        <f>SUM(C32+C33+C34+C35)</f>
        <v>1895</v>
      </c>
    </row>
    <row r="37" spans="1:12" x14ac:dyDescent="0.25">
      <c r="B37" t="s">
        <v>33</v>
      </c>
      <c r="C37">
        <f>SUM(C4+C36)</f>
        <v>2210</v>
      </c>
      <c r="D37">
        <f>SUM(C29+C37)</f>
        <v>3534</v>
      </c>
      <c r="E37">
        <f>SUM(D37+C7)</f>
        <v>4159</v>
      </c>
      <c r="K37" t="s">
        <v>34</v>
      </c>
      <c r="L37">
        <f>SUM(L6+L15+L21+L26+L30+L35)</f>
        <v>17754.2</v>
      </c>
    </row>
    <row r="38" spans="1:12" x14ac:dyDescent="0.25">
      <c r="B38" s="4" t="s">
        <v>15</v>
      </c>
    </row>
    <row r="39" spans="1:12" x14ac:dyDescent="0.25">
      <c r="A39" s="1">
        <v>46143</v>
      </c>
      <c r="B39" t="s">
        <v>16</v>
      </c>
      <c r="C39">
        <v>2450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Northumberland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Combe</dc:creator>
  <cp:lastModifiedBy>Kate Combe</cp:lastModifiedBy>
  <dcterms:created xsi:type="dcterms:W3CDTF">2026-09-17T12:49:49Z</dcterms:created>
  <dcterms:modified xsi:type="dcterms:W3CDTF">2026-09-29T09:06:51Z</dcterms:modified>
</cp:coreProperties>
</file>